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2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N8" i="1" s="1"/>
  <c r="H8" i="1"/>
  <c r="F8" i="1"/>
  <c r="H7" i="1"/>
  <c r="K7" i="1" s="1"/>
  <c r="N7" i="1" s="1"/>
  <c r="K5" i="1"/>
  <c r="N5" i="1" s="1"/>
  <c r="I5" i="1"/>
  <c r="H5" i="1"/>
  <c r="G5" i="1"/>
  <c r="F5" i="1"/>
  <c r="K6" i="1" l="1"/>
  <c r="N6" i="1" s="1"/>
  <c r="K4" i="1"/>
  <c r="N4" i="1" s="1"/>
</calcChain>
</file>

<file path=xl/sharedStrings.xml><?xml version="1.0" encoding="utf-8"?>
<sst xmlns="http://schemas.openxmlformats.org/spreadsheetml/2006/main" count="31" uniqueCount="30">
  <si>
    <t>Incidentals</t>
  </si>
  <si>
    <t>TOTAL</t>
  </si>
  <si>
    <t>Aileen Page</t>
  </si>
  <si>
    <t>Annik Wills</t>
  </si>
  <si>
    <t>Janet Budgell</t>
  </si>
  <si>
    <t>Rod Strain</t>
  </si>
  <si>
    <t>Keyur Pathak</t>
  </si>
  <si>
    <t>Aide juridique Ontario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</si>
  <si>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</si>
  <si>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</si>
  <si>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</si>
  <si>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</si>
  <si>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</si>
  <si>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</si>
  <si>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</si>
  <si>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</si>
  <si>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</si>
  <si>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</si>
  <si>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</si>
  <si>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</si>
  <si>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V.-P., Stratégies et 
Affaires publiques</t>
  </si>
  <si>
    <t xml:space="preserve">V.-P., Opérations </t>
  </si>
  <si>
    <t>V.-P., Régions</t>
  </si>
  <si>
    <t>V.-P., Section des 
domaines de pratique 
des cliniques</t>
  </si>
  <si>
    <t>Aucune dépense n'a été effectuée pour le 2e trimestre</t>
  </si>
  <si>
    <t xml:space="preserve">Déplacements pour assister aux réunions de la commission des vice-présidents  </t>
  </si>
  <si>
    <t>Déplacements pour assister aux réunions de la commission des vice-présidents</t>
  </si>
  <si>
    <t>Déplacement pour visiter la clinique juridique communautaire de Belleville (Ontario)</t>
  </si>
  <si>
    <r>
      <t xml:space="preserve">Rapports de dépenses du V.-P. pour le deuxième trimestre 2024-2025 </t>
    </r>
    <r>
      <rPr>
        <sz val="14"/>
        <color theme="1"/>
        <rFont val="Arial"/>
        <family val="2"/>
      </rPr>
      <t>(1er juillet au 30 septembre 2024)</t>
    </r>
  </si>
  <si>
    <t>V.-P., Avocate générale et conformité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</si>
</sst>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yyyy/mm/dd;@"/>
    <numFmt numFmtId="165" formatCode="#,##0.00\ [$$-C0C]_ ;\-#,##0.00\ [$$-C0C]\ "/>
  </numFmts>
  <fonts count="1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7" fillId="0" borderId="0"/>
  </cellStyleXfs>
  <cellXfs count="64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8" fillId="0" borderId="16" xfId="2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164" fontId="16" fillId="0" borderId="16" xfId="0" applyNumberFormat="1" applyFont="1" applyBorder="1" applyAlignment="1">
      <alignment horizontal="center" vertical="center"/>
    </xf>
    <xf numFmtId="165" fontId="3" fillId="0" borderId="13" xfId="1" applyNumberFormat="1" applyFont="1" applyBorder="1" applyAlignment="1">
      <alignment vertical="center"/>
    </xf>
    <xf numFmtId="165" fontId="3" fillId="0" borderId="13" xfId="1" applyNumberFormat="1" applyFont="1" applyBorder="1" applyAlignment="1">
      <alignment horizontal="center" vertical="center"/>
    </xf>
    <xf numFmtId="165" fontId="3" fillId="0" borderId="14" xfId="1" applyNumberFormat="1" applyFont="1" applyBorder="1"/>
    <xf numFmtId="165" fontId="1" fillId="0" borderId="18" xfId="1" applyNumberFormat="1" applyFont="1" applyBorder="1" applyAlignment="1">
      <alignment vertical="center"/>
    </xf>
    <xf numFmtId="165" fontId="3" fillId="0" borderId="15" xfId="1" applyNumberFormat="1" applyFont="1" applyBorder="1"/>
    <xf numFmtId="165" fontId="3" fillId="0" borderId="16" xfId="1" applyNumberFormat="1" applyFont="1" applyBorder="1" applyAlignment="1">
      <alignment vertical="center"/>
    </xf>
    <xf numFmtId="165" fontId="3" fillId="0" borderId="17" xfId="1" applyNumberFormat="1" applyFont="1" applyBorder="1"/>
    <xf numFmtId="165" fontId="3" fillId="0" borderId="19" xfId="1" applyNumberFormat="1" applyFont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vertical="center"/>
    </xf>
    <xf numFmtId="165" fontId="3" fillId="0" borderId="6" xfId="1" applyNumberFormat="1" applyFont="1" applyBorder="1"/>
    <xf numFmtId="165" fontId="3" fillId="0" borderId="9" xfId="1" applyNumberFormat="1" applyFont="1" applyBorder="1"/>
    <xf numFmtId="165" fontId="1" fillId="0" borderId="12" xfId="1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165" fontId="3" fillId="0" borderId="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workbookViewId="0">
      <selection activeCell="C6" sqref="C6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7" s="30" customFormat="1" ht="28.5" customHeight="1" thickBot="1" x14ac:dyDescent="0.4">
      <c r="A2" s="63" t="s">
        <v>28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7" s="36" customFormat="1" ht="66" customHeight="1" thickBot="1" x14ac:dyDescent="0.4">
      <c r="A3" s="31" t="s">
        <v>8</v>
      </c>
      <c r="B3" s="32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32" t="s">
        <v>15</v>
      </c>
      <c r="I3" s="32" t="s">
        <v>16</v>
      </c>
      <c r="J3" s="33" t="s">
        <v>0</v>
      </c>
      <c r="K3" s="34" t="s">
        <v>17</v>
      </c>
      <c r="L3" s="35" t="s">
        <v>18</v>
      </c>
      <c r="M3" s="33" t="s">
        <v>19</v>
      </c>
      <c r="N3" s="34" t="s">
        <v>1</v>
      </c>
    </row>
    <row r="4" spans="1:17" s="36" customFormat="1" ht="63.75" customHeight="1" thickTop="1" x14ac:dyDescent="0.35">
      <c r="A4" s="39" t="s">
        <v>2</v>
      </c>
      <c r="B4" s="41" t="s">
        <v>20</v>
      </c>
      <c r="C4" s="40" t="s">
        <v>24</v>
      </c>
      <c r="D4" s="45">
        <v>45474</v>
      </c>
      <c r="E4" s="45">
        <v>45565</v>
      </c>
      <c r="F4" s="46"/>
      <c r="G4" s="47"/>
      <c r="H4" s="47"/>
      <c r="I4" s="46"/>
      <c r="J4" s="48"/>
      <c r="K4" s="49">
        <f t="shared" ref="K4:K6" si="0">SUM(F4:J4)</f>
        <v>0</v>
      </c>
      <c r="L4" s="50"/>
      <c r="M4" s="48"/>
      <c r="N4" s="49">
        <f t="shared" ref="N4:N8" si="1">K4+L4+M4</f>
        <v>0</v>
      </c>
    </row>
    <row r="5" spans="1:17" s="36" customFormat="1" ht="69.75" customHeight="1" x14ac:dyDescent="0.35">
      <c r="A5" s="39" t="s">
        <v>3</v>
      </c>
      <c r="B5" s="42" t="s">
        <v>22</v>
      </c>
      <c r="C5" s="40" t="s">
        <v>25</v>
      </c>
      <c r="D5" s="45">
        <v>45474</v>
      </c>
      <c r="E5" s="45">
        <v>45565</v>
      </c>
      <c r="F5" s="51">
        <f>56.5+563.78+353.6+415.84+781.64+503.69</f>
        <v>2675.05</v>
      </c>
      <c r="G5" s="51">
        <f>83.52+82.8+52.58+21+75+16.39+100+38+22.5+75+17.83+23.5+75+15.24</f>
        <v>698.36</v>
      </c>
      <c r="H5" s="51">
        <f>1776.76+644.42+1267.09+648.42+796.16</f>
        <v>5132.8499999999995</v>
      </c>
      <c r="I5" s="51">
        <f>21.15+22.5+45+22.5+45+45+22.5+45+45+22.5+45+45+45</f>
        <v>471.15</v>
      </c>
      <c r="J5" s="52"/>
      <c r="K5" s="49">
        <f t="shared" ref="K5" si="2">SUM(F5:J5)</f>
        <v>8977.41</v>
      </c>
      <c r="L5" s="53"/>
      <c r="M5" s="54"/>
      <c r="N5" s="49">
        <f t="shared" si="1"/>
        <v>8977.41</v>
      </c>
    </row>
    <row r="6" spans="1:17" s="36" customFormat="1" ht="69" customHeight="1" x14ac:dyDescent="0.35">
      <c r="A6" s="39" t="s">
        <v>4</v>
      </c>
      <c r="B6" s="43" t="s">
        <v>29</v>
      </c>
      <c r="C6" s="40" t="s">
        <v>24</v>
      </c>
      <c r="D6" s="45">
        <v>45474</v>
      </c>
      <c r="E6" s="45">
        <v>45565</v>
      </c>
      <c r="F6" s="51"/>
      <c r="G6" s="51"/>
      <c r="H6" s="51"/>
      <c r="I6" s="51"/>
      <c r="J6" s="52"/>
      <c r="K6" s="49">
        <f t="shared" si="0"/>
        <v>0</v>
      </c>
      <c r="L6" s="53"/>
      <c r="M6" s="54"/>
      <c r="N6" s="49">
        <f t="shared" si="1"/>
        <v>0</v>
      </c>
    </row>
    <row r="7" spans="1:17" s="36" customFormat="1" ht="61.5" customHeight="1" x14ac:dyDescent="0.35">
      <c r="A7" s="39" t="s">
        <v>6</v>
      </c>
      <c r="B7" s="43" t="s">
        <v>21</v>
      </c>
      <c r="C7" s="40" t="s">
        <v>26</v>
      </c>
      <c r="D7" s="45">
        <v>45474</v>
      </c>
      <c r="E7" s="45">
        <v>45565</v>
      </c>
      <c r="F7" s="51">
        <v>296.5</v>
      </c>
      <c r="G7" s="51"/>
      <c r="H7" s="51">
        <f>1672.12+1254.09</f>
        <v>2926.21</v>
      </c>
      <c r="I7" s="51"/>
      <c r="J7" s="52"/>
      <c r="K7" s="49">
        <f t="shared" ref="K7" si="3">SUM(F7:J7)</f>
        <v>3222.71</v>
      </c>
      <c r="L7" s="53"/>
      <c r="M7" s="54"/>
      <c r="N7" s="49">
        <f t="shared" si="1"/>
        <v>3222.71</v>
      </c>
    </row>
    <row r="8" spans="1:17" ht="72.75" customHeight="1" thickBot="1" x14ac:dyDescent="0.4">
      <c r="A8" s="37" t="s">
        <v>5</v>
      </c>
      <c r="B8" s="38" t="s">
        <v>23</v>
      </c>
      <c r="C8" s="44" t="s">
        <v>27</v>
      </c>
      <c r="D8" s="45">
        <v>45474</v>
      </c>
      <c r="E8" s="45">
        <v>45565</v>
      </c>
      <c r="F8" s="55">
        <f>684.69</f>
        <v>684.69</v>
      </c>
      <c r="G8" s="56"/>
      <c r="H8" s="55">
        <f>350.68</f>
        <v>350.68</v>
      </c>
      <c r="I8" s="57"/>
      <c r="J8" s="58"/>
      <c r="K8" s="59">
        <f t="shared" ref="K8" si="4">SUM(F8:J8)</f>
        <v>1035.3700000000001</v>
      </c>
      <c r="L8" s="60"/>
      <c r="M8" s="61">
        <v>0</v>
      </c>
      <c r="N8" s="59">
        <f t="shared" si="1"/>
        <v>1035.3700000000001</v>
      </c>
      <c r="P8" s="3"/>
      <c r="Q8" s="2"/>
    </row>
    <row r="9" spans="1:17" ht="16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35">
      <c r="A10" s="7"/>
      <c r="B10" s="8"/>
      <c r="C10" s="4"/>
      <c r="D10" s="4"/>
      <c r="E10" s="4"/>
      <c r="F10" s="7"/>
      <c r="G10" s="8"/>
      <c r="H10" s="4"/>
      <c r="I10" s="4"/>
      <c r="J10" s="4"/>
      <c r="K10" s="20"/>
      <c r="L10" s="4"/>
      <c r="M10" s="21"/>
      <c r="N10" s="21"/>
      <c r="O10" s="21"/>
      <c r="P10" s="21"/>
    </row>
    <row r="11" spans="1:17" x14ac:dyDescent="0.35">
      <c r="A11" s="4"/>
      <c r="B11" s="9"/>
      <c r="C11" s="22"/>
      <c r="D11" s="4"/>
      <c r="E11" s="4"/>
      <c r="F11" s="4"/>
      <c r="G11" s="9"/>
      <c r="H11" s="22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4"/>
      <c r="H12" s="4"/>
      <c r="I12" s="9"/>
      <c r="J12" s="4"/>
      <c r="K12" s="4"/>
      <c r="L12" s="4"/>
      <c r="M12" s="21"/>
      <c r="N12" s="21"/>
      <c r="O12" s="21"/>
      <c r="P12" s="21"/>
    </row>
    <row r="13" spans="1:17" x14ac:dyDescent="0.35">
      <c r="A13" s="4"/>
      <c r="B13" s="10"/>
      <c r="C13" s="4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5"/>
      <c r="B14" s="10"/>
      <c r="C14" s="4"/>
      <c r="D14" s="4"/>
      <c r="E14" s="4"/>
      <c r="F14" s="5"/>
      <c r="G14" s="10"/>
      <c r="H14" s="4"/>
      <c r="I14" s="21"/>
      <c r="J14" s="4"/>
      <c r="K14" s="4"/>
      <c r="L14" s="22"/>
      <c r="M14" s="21"/>
      <c r="N14" s="21"/>
      <c r="O14" s="21"/>
      <c r="P14" s="21"/>
    </row>
    <row r="15" spans="1:17" x14ac:dyDescent="0.35">
      <c r="A15" s="5"/>
      <c r="B15" s="10"/>
      <c r="C15" s="4"/>
      <c r="D15" s="23"/>
      <c r="E15" s="4"/>
      <c r="F15" s="5"/>
      <c r="G15" s="10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4"/>
      <c r="E16" s="21"/>
      <c r="F16" s="21"/>
      <c r="G16" s="10"/>
      <c r="H16" s="4"/>
      <c r="I16" s="21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4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4"/>
      <c r="H18" s="4"/>
      <c r="I18" s="10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1"/>
      <c r="E19" s="21"/>
      <c r="F19" s="21"/>
      <c r="G19" s="4"/>
      <c r="H19" s="4"/>
      <c r="I19" s="4"/>
      <c r="J19" s="4"/>
      <c r="K19" s="4"/>
      <c r="L19" s="4"/>
      <c r="M19" s="21"/>
      <c r="N19" s="21"/>
      <c r="O19" s="21"/>
      <c r="P19" s="21"/>
    </row>
    <row r="20" spans="1:16" x14ac:dyDescent="0.35">
      <c r="A20" s="16"/>
      <c r="B20" s="21"/>
      <c r="C20" s="21"/>
      <c r="D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5">
      <c r="A21" s="13"/>
      <c r="B21" s="21"/>
      <c r="C21" s="21"/>
      <c r="D21" s="21"/>
      <c r="E21" s="21"/>
      <c r="F21" s="21"/>
      <c r="G21" s="21"/>
      <c r="H21" s="21"/>
      <c r="I21" s="21"/>
      <c r="J21" s="25"/>
      <c r="K21" s="23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1"/>
      <c r="P23" s="21"/>
    </row>
    <row r="24" spans="1:16" x14ac:dyDescent="0.35">
      <c r="A24" s="17"/>
      <c r="B24" s="24"/>
      <c r="C24" s="24"/>
      <c r="D24" s="26"/>
      <c r="E24" s="24"/>
      <c r="F24" s="24"/>
      <c r="G24" s="21"/>
      <c r="H24" s="23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4"/>
      <c r="K25" s="23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5"/>
      <c r="K26" s="10"/>
      <c r="L26" s="28"/>
      <c r="M26" s="28"/>
      <c r="N26" s="28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4"/>
      <c r="M27" s="4"/>
      <c r="N27" s="23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8"/>
      <c r="L28" s="4"/>
      <c r="M28" s="4"/>
      <c r="N28" s="18"/>
      <c r="O28" s="24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5"/>
      <c r="L29" s="9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4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9"/>
      <c r="L31" s="6"/>
      <c r="M31" s="21"/>
      <c r="N31" s="18"/>
      <c r="O31" s="21"/>
      <c r="P31" s="21"/>
    </row>
    <row r="32" spans="1:16" x14ac:dyDescent="0.35">
      <c r="A32" s="16"/>
      <c r="B32" s="21"/>
      <c r="C32" s="21"/>
      <c r="D32" s="21"/>
      <c r="E32" s="21"/>
      <c r="F32" s="21"/>
      <c r="G32" s="21"/>
      <c r="H32" s="24"/>
      <c r="I32" s="23"/>
      <c r="J32" s="15"/>
      <c r="K32" s="21"/>
      <c r="L32" s="21"/>
      <c r="M32" s="15"/>
      <c r="N32" s="18"/>
      <c r="O32" s="21"/>
      <c r="P32" s="21"/>
    </row>
    <row r="33" spans="1:16" x14ac:dyDescent="0.35">
      <c r="A33" s="16"/>
      <c r="B33" s="21"/>
      <c r="C33" s="23"/>
      <c r="D33" s="21"/>
      <c r="E33" s="21"/>
      <c r="F33" s="21"/>
      <c r="G33" s="21"/>
      <c r="H33" s="21"/>
      <c r="I33" s="23"/>
      <c r="J33" s="21"/>
      <c r="K33" s="21"/>
      <c r="L33" s="21"/>
      <c r="M33" s="29"/>
      <c r="N33" s="21"/>
      <c r="O33" s="21"/>
      <c r="P33" s="21"/>
    </row>
    <row r="34" spans="1:16" x14ac:dyDescent="0.35">
      <c r="B34" s="21"/>
      <c r="C34" s="24"/>
      <c r="D34" s="24"/>
      <c r="E34" s="21"/>
      <c r="F34" s="21"/>
      <c r="G34" s="21"/>
      <c r="H34" s="21"/>
      <c r="I34" s="21"/>
      <c r="J34" s="21"/>
      <c r="K34" s="21"/>
      <c r="L34" s="21"/>
      <c r="M34" s="29"/>
      <c r="N34" s="21"/>
      <c r="O34" s="21"/>
      <c r="P34" s="21"/>
    </row>
    <row r="35" spans="1:16" x14ac:dyDescent="0.35">
      <c r="C35" s="14"/>
      <c r="D35" s="14"/>
      <c r="M35" s="2"/>
    </row>
    <row r="36" spans="1:16" x14ac:dyDescent="0.35">
      <c r="C36" s="14"/>
      <c r="D36" s="14"/>
    </row>
    <row r="37" spans="1:16" x14ac:dyDescent="0.35">
      <c r="H37" s="11"/>
      <c r="K37" s="11"/>
    </row>
    <row r="38" spans="1:16" x14ac:dyDescent="0.35">
      <c r="H38" s="11"/>
      <c r="K38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Rapports de dépenses du V.-P. pour le deuxième trimestre 2024-2025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2025-08-07T11:17:35Z</dcterms:modified>
</cp:coreProperties>
</file>