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wleyc\Desktop\Projects\Open Government\LAO expense reports\2023-24 Q4 expenses\"/>
    </mc:Choice>
  </mc:AlternateContent>
  <bookViews>
    <workbookView xWindow="0" yWindow="0" windowWidth="19200" windowHeight="60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F3" i="1"/>
  <c r="G3" i="1"/>
  <c r="H3" i="1"/>
  <c r="I3" i="1"/>
  <c r="J3" i="1"/>
  <c r="K3" i="1"/>
  <c r="L3" i="1"/>
  <c r="M3" i="1"/>
  <c r="N3" i="1"/>
  <c r="H6" i="1" l="1"/>
  <c r="F6" i="1"/>
  <c r="F5" i="1" l="1"/>
  <c r="G5" i="1" l="1"/>
  <c r="I5" i="1"/>
  <c r="G6" i="1" l="1"/>
  <c r="I6" i="1" l="1"/>
  <c r="K5" i="1" l="1"/>
  <c r="N5" i="1" s="1"/>
  <c r="K6" i="1" l="1"/>
  <c r="N6" i="1" s="1"/>
</calcChain>
</file>

<file path=xl/sharedStrings.xml><?xml version="1.0" encoding="utf-8"?>
<sst xmlns="http://schemas.openxmlformats.org/spreadsheetml/2006/main" count="8" uniqueCount="8">
  <si>
    <t>Annik Wills</t>
  </si>
  <si>
    <t>Aileen Page</t>
  </si>
  <si>
    <t>Aide juridique Ontario</t>
  </si>
  <si>
    <t>Relevé des dépenses du 4è trimestre - 1er janvier au 31 mars 2024 - des V.-P.</t>
  </si>
  <si>
    <t>V.-P, Opérations</t>
  </si>
  <si>
    <t>Déplacement mensuel d'Ottawa à Toronto (BP) pour assister aux réunions du comité des vice-présidents (MC Exp).</t>
  </si>
  <si>
    <t>V.-P, Stratégies et relations publiques</t>
  </si>
  <si>
    <t>Déplacement à Ottawa pour assister à la réunion du ministère de la Justice le 6 février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</si>
</sst>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;[Red]&quot;$&quot;#,##0.00"/>
    <numFmt numFmtId="165" formatCode="yyyy/mm/dd;@"/>
    <numFmt numFmtId="166" formatCode="#,##0.00\ [$$-C0C]"/>
  </numFmts>
  <fonts count="1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44" fontId="7" fillId="0" borderId="0" xfId="1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8" xfId="0" applyFont="1" applyBorder="1"/>
    <xf numFmtId="0" fontId="0" fillId="0" borderId="12" xfId="0" applyBorder="1"/>
    <xf numFmtId="0" fontId="4" fillId="0" borderId="0" xfId="0" applyFont="1" applyAlignment="1">
      <alignment wrapText="1"/>
    </xf>
    <xf numFmtId="44" fontId="6" fillId="0" borderId="0" xfId="1" applyFont="1" applyFill="1"/>
    <xf numFmtId="0" fontId="0" fillId="0" borderId="13" xfId="0" applyBorder="1"/>
    <xf numFmtId="0" fontId="12" fillId="0" borderId="0" xfId="0" applyFont="1" applyFill="1"/>
    <xf numFmtId="0" fontId="7" fillId="0" borderId="0" xfId="0" applyFont="1" applyFill="1" applyAlignment="1">
      <alignment wrapText="1"/>
    </xf>
    <xf numFmtId="0" fontId="0" fillId="0" borderId="0" xfId="0" applyFill="1"/>
    <xf numFmtId="0" fontId="6" fillId="0" borderId="0" xfId="0" applyFont="1" applyFill="1"/>
    <xf numFmtId="0" fontId="13" fillId="0" borderId="0" xfId="0" applyFont="1" applyFill="1"/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0" xfId="0" applyFont="1" applyFill="1" applyBorder="1"/>
    <xf numFmtId="44" fontId="6" fillId="0" borderId="0" xfId="1" applyFont="1" applyFill="1" applyBorder="1"/>
    <xf numFmtId="0" fontId="6" fillId="0" borderId="0" xfId="0" applyFont="1" applyFill="1" applyBorder="1"/>
    <xf numFmtId="44" fontId="7" fillId="0" borderId="0" xfId="1" applyFont="1" applyFill="1" applyBorder="1"/>
    <xf numFmtId="44" fontId="7" fillId="0" borderId="0" xfId="0" applyNumberFormat="1" applyFont="1" applyFill="1" applyBorder="1"/>
    <xf numFmtId="0" fontId="0" fillId="0" borderId="0" xfId="0" applyFill="1" applyBorder="1"/>
    <xf numFmtId="2" fontId="11" fillId="0" borderId="0" xfId="0" applyNumberFormat="1" applyFont="1" applyFill="1" applyBorder="1"/>
    <xf numFmtId="0" fontId="0" fillId="0" borderId="0" xfId="0" applyFont="1" applyFill="1"/>
    <xf numFmtId="164" fontId="11" fillId="0" borderId="0" xfId="0" applyNumberFormat="1" applyFont="1" applyFill="1" applyBorder="1" applyAlignment="1">
      <alignment vertical="center"/>
    </xf>
    <xf numFmtId="44" fontId="11" fillId="0" borderId="0" xfId="1" applyFont="1" applyFill="1" applyBorder="1" applyAlignment="1">
      <alignment vertical="center"/>
    </xf>
    <xf numFmtId="0" fontId="4" fillId="0" borderId="0" xfId="0" applyFont="1" applyFill="1" applyBorder="1"/>
    <xf numFmtId="0" fontId="5" fillId="0" borderId="0" xfId="0" applyFont="1" applyFill="1" applyBorder="1"/>
    <xf numFmtId="44" fontId="4" fillId="0" borderId="0" xfId="1" applyFont="1" applyFill="1" applyBorder="1"/>
    <xf numFmtId="0" fontId="5" fillId="0" borderId="0" xfId="0" applyFont="1" applyFill="1" applyBorder="1" applyAlignment="1">
      <alignment wrapText="1"/>
    </xf>
    <xf numFmtId="0" fontId="8" fillId="0" borderId="0" xfId="0" applyFont="1" applyFill="1" applyBorder="1"/>
    <xf numFmtId="44" fontId="8" fillId="0" borderId="0" xfId="1" applyFont="1" applyFill="1" applyBorder="1"/>
    <xf numFmtId="0" fontId="4" fillId="0" borderId="0" xfId="0" applyFont="1" applyFill="1" applyBorder="1" applyAlignment="1">
      <alignment wrapText="1"/>
    </xf>
    <xf numFmtId="44" fontId="13" fillId="0" borderId="0" xfId="0" applyNumberFormat="1" applyFont="1" applyFill="1" applyBorder="1"/>
    <xf numFmtId="44" fontId="5" fillId="0" borderId="0" xfId="1" applyFont="1" applyFill="1" applyBorder="1"/>
    <xf numFmtId="44" fontId="9" fillId="0" borderId="0" xfId="1" applyFont="1" applyFill="1" applyBorder="1"/>
    <xf numFmtId="0" fontId="6" fillId="0" borderId="0" xfId="1" applyNumberFormat="1" applyFont="1" applyFill="1" applyBorder="1"/>
    <xf numFmtId="2" fontId="5" fillId="0" borderId="0" xfId="0" applyNumberFormat="1" applyFont="1" applyFill="1" applyBorder="1" applyAlignment="1">
      <alignment wrapText="1"/>
    </xf>
    <xf numFmtId="44" fontId="15" fillId="0" borderId="0" xfId="1" applyFont="1" applyFill="1" applyBorder="1"/>
    <xf numFmtId="44" fontId="4" fillId="0" borderId="0" xfId="0" applyNumberFormat="1" applyFont="1" applyFill="1" applyBorder="1"/>
    <xf numFmtId="44" fontId="5" fillId="0" borderId="0" xfId="0" applyNumberFormat="1" applyFont="1" applyFill="1" applyBorder="1"/>
    <xf numFmtId="0" fontId="0" fillId="0" borderId="0" xfId="0" applyFont="1" applyFill="1" applyBorder="1"/>
    <xf numFmtId="164" fontId="6" fillId="0" borderId="0" xfId="0" applyNumberFormat="1" applyFont="1" applyFill="1" applyBorder="1"/>
    <xf numFmtId="164" fontId="7" fillId="0" borderId="0" xfId="0" applyNumberFormat="1" applyFont="1" applyFill="1" applyBorder="1"/>
    <xf numFmtId="165" fontId="14" fillId="0" borderId="13" xfId="0" applyNumberFormat="1" applyFont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vertical="center"/>
    </xf>
    <xf numFmtId="166" fontId="4" fillId="0" borderId="11" xfId="1" applyNumberFormat="1" applyFont="1" applyBorder="1" applyAlignment="1">
      <alignment vertical="center"/>
    </xf>
    <xf numFmtId="166" fontId="4" fillId="0" borderId="10" xfId="0" applyNumberFormat="1" applyFont="1" applyBorder="1"/>
    <xf numFmtId="166" fontId="9" fillId="0" borderId="14" xfId="1" applyNumberFormat="1" applyFont="1" applyBorder="1" applyAlignment="1">
      <alignment vertical="center"/>
    </xf>
    <xf numFmtId="166" fontId="8" fillId="0" borderId="17" xfId="1" applyNumberFormat="1" applyFont="1" applyBorder="1" applyAlignment="1">
      <alignment vertical="center"/>
    </xf>
    <xf numFmtId="166" fontId="8" fillId="0" borderId="16" xfId="1" applyNumberFormat="1" applyFont="1" applyBorder="1" applyAlignment="1">
      <alignment vertical="center"/>
    </xf>
    <xf numFmtId="166" fontId="8" fillId="0" borderId="13" xfId="1" applyNumberFormat="1" applyFont="1" applyBorder="1" applyAlignment="1">
      <alignment vertical="center"/>
    </xf>
    <xf numFmtId="166" fontId="8" fillId="0" borderId="16" xfId="1" applyNumberFormat="1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LATION\DOCUMENTS%20TO%20BE%20TRANSLATED\Transparency\Proactive%20disclosure\2023-2024\Q3\Copy%20of%20VPs%20Expense%20Reporting%20for%20Q3%20October%201%20to%20December%2031%202023v2%20(002).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Nom</v>
          </cell>
          <cell r="B3" t="str">
            <v>Poste</v>
          </cell>
          <cell r="C3" t="str">
            <v>Objet</v>
          </cell>
          <cell r="D3" t="str">
            <v>Date du début</v>
          </cell>
          <cell r="E3" t="str">
            <v>Date de la fin</v>
          </cell>
          <cell r="F3" t="str">
            <v>Tarif aérien</v>
          </cell>
          <cell r="G3" t="str">
            <v>Autres dépenses de déplacement</v>
          </cell>
          <cell r="H3" t="str">
            <v>Hébergement</v>
          </cell>
          <cell r="I3" t="str">
            <v>Repas</v>
          </cell>
          <cell r="J3" t="str">
            <v>Dépenses accessoires</v>
          </cell>
          <cell r="K3" t="str">
            <v>SOUSTOTAL</v>
          </cell>
          <cell r="L3" t="str">
            <v>Accueil</v>
          </cell>
          <cell r="M3" t="str">
            <v>Autres dépenses</v>
          </cell>
          <cell r="N3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pane ySplit="3" topLeftCell="A4" activePane="bottomLeft" state="frozen"/>
      <selection activeCell="F1" sqref="F1"/>
      <selection pane="bottomLeft" activeCell="E12" sqref="E12"/>
    </sheetView>
  </sheetViews>
  <sheetFormatPr defaultRowHeight="15" x14ac:dyDescent="0.2"/>
  <cols>
    <col min="1" max="1" width="17.5546875" customWidth="1"/>
    <col min="2" max="2" width="12.109375" customWidth="1"/>
    <col min="3" max="3" width="18.77734375" customWidth="1"/>
    <col min="4" max="4" width="10.6640625" customWidth="1"/>
    <col min="5" max="5" width="9.6640625" customWidth="1"/>
    <col min="6" max="6" width="7.5546875" customWidth="1"/>
    <col min="7" max="7" width="14.109375" customWidth="1"/>
    <col min="8" max="8" width="15.109375" customWidth="1"/>
    <col min="10" max="11" width="11.77734375" customWidth="1"/>
    <col min="12" max="12" width="10.109375" customWidth="1"/>
    <col min="13" max="13" width="9.77734375" customWidth="1"/>
    <col min="17" max="17" width="5.77734375" customWidth="1"/>
    <col min="18" max="18" width="11.109375" customWidth="1"/>
  </cols>
  <sheetData>
    <row r="1" spans="1:18" ht="18" x14ac:dyDescent="0.25">
      <c r="A1" s="70" t="s">
        <v>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8" ht="18.75" thickBot="1" x14ac:dyDescent="0.3">
      <c r="A2" s="71" t="s">
        <v>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8" ht="48" thickBot="1" x14ac:dyDescent="0.3">
      <c r="A3" s="2" t="str">
        <f>[1]Sheet1!A3</f>
        <v>Nom</v>
      </c>
      <c r="B3" s="3" t="str">
        <f>[1]Sheet1!B3</f>
        <v>Poste</v>
      </c>
      <c r="C3" s="3" t="str">
        <f>[1]Sheet1!C3</f>
        <v>Objet</v>
      </c>
      <c r="D3" s="3" t="str">
        <f>[1]Sheet1!D3</f>
        <v>Date du début</v>
      </c>
      <c r="E3" s="3" t="str">
        <f>[1]Sheet1!E3</f>
        <v>Date de la fin</v>
      </c>
      <c r="F3" s="3" t="str">
        <f>[1]Sheet1!F3</f>
        <v>Tarif aérien</v>
      </c>
      <c r="G3" s="3" t="str">
        <f>[1]Sheet1!G3</f>
        <v>Autres dépenses de déplacement</v>
      </c>
      <c r="H3" s="3" t="str">
        <f>[1]Sheet1!H3</f>
        <v>Hébergement</v>
      </c>
      <c r="I3" s="3" t="str">
        <f>[1]Sheet1!I3</f>
        <v>Repas</v>
      </c>
      <c r="J3" s="4" t="str">
        <f>[1]Sheet1!J3</f>
        <v>Dépenses accessoires</v>
      </c>
      <c r="K3" s="6" t="str">
        <f>[1]Sheet1!K3</f>
        <v>SOUSTOTAL</v>
      </c>
      <c r="L3" s="5" t="str">
        <f>[1]Sheet1!L3</f>
        <v>Accueil</v>
      </c>
      <c r="M3" s="4" t="str">
        <f>[1]Sheet1!M3</f>
        <v>Autres dépenses</v>
      </c>
      <c r="N3" s="6" t="str">
        <f>[1]Sheet1!N3</f>
        <v>TOTAL</v>
      </c>
    </row>
    <row r="4" spans="1:18" ht="10.5" customHeight="1" thickTop="1" x14ac:dyDescent="0.25">
      <c r="A4" s="13"/>
      <c r="B4" s="14"/>
      <c r="C4" s="20"/>
      <c r="D4" s="17"/>
      <c r="E4" s="15"/>
      <c r="F4" s="15"/>
      <c r="G4" s="15"/>
      <c r="H4" s="15"/>
      <c r="I4" s="15"/>
      <c r="J4" s="14"/>
      <c r="K4" s="16"/>
      <c r="L4" s="17"/>
      <c r="M4" s="14"/>
      <c r="N4" s="16"/>
      <c r="P4" s="7"/>
      <c r="Q4" s="18"/>
      <c r="R4" s="10"/>
    </row>
    <row r="5" spans="1:18" ht="66" customHeight="1" x14ac:dyDescent="0.2">
      <c r="A5" s="28" t="s">
        <v>1</v>
      </c>
      <c r="B5" s="30" t="s">
        <v>6</v>
      </c>
      <c r="C5" s="32" t="s">
        <v>7</v>
      </c>
      <c r="D5" s="61">
        <v>45292</v>
      </c>
      <c r="E5" s="61">
        <v>45382</v>
      </c>
      <c r="F5" s="62">
        <f>492.96+67.8+23.73+23.73+113+158.2+113+113+771.2</f>
        <v>1876.6200000000001</v>
      </c>
      <c r="G5" s="63">
        <f>78+46.46+11.69</f>
        <v>136.15</v>
      </c>
      <c r="H5" s="62">
        <v>590.88</v>
      </c>
      <c r="I5" s="63">
        <f>22.5+10+12.5</f>
        <v>45</v>
      </c>
      <c r="J5" s="64"/>
      <c r="K5" s="65">
        <f t="shared" ref="K5" si="0">SUM(F5:J5)</f>
        <v>2648.65</v>
      </c>
      <c r="L5" s="66"/>
      <c r="M5" s="67"/>
      <c r="N5" s="65">
        <f t="shared" ref="N5" si="1">K5+L5+M5</f>
        <v>2648.65</v>
      </c>
      <c r="P5" s="7"/>
      <c r="Q5" s="18"/>
      <c r="R5" s="10"/>
    </row>
    <row r="6" spans="1:18" s="11" customFormat="1" ht="66" customHeight="1" thickBot="1" x14ac:dyDescent="0.25">
      <c r="A6" s="28" t="s">
        <v>0</v>
      </c>
      <c r="B6" s="29" t="s">
        <v>4</v>
      </c>
      <c r="C6" s="31" t="s">
        <v>5</v>
      </c>
      <c r="D6" s="61">
        <v>45292</v>
      </c>
      <c r="E6" s="61">
        <v>45382</v>
      </c>
      <c r="F6" s="68">
        <f>344.93+339.28+312.02</f>
        <v>996.23</v>
      </c>
      <c r="G6" s="68">
        <f>75+16.68+32.2+276.85+75+35.66</f>
        <v>511.39</v>
      </c>
      <c r="H6" s="68">
        <f>794.96+524.64+2041</f>
        <v>3360.6</v>
      </c>
      <c r="I6" s="68">
        <f>22.5+45+45+22.5+35+45+22.5</f>
        <v>237.5</v>
      </c>
      <c r="J6" s="69"/>
      <c r="K6" s="65">
        <f t="shared" ref="K6" si="2">SUM(F6:J6)</f>
        <v>5105.7199999999993</v>
      </c>
      <c r="L6" s="66"/>
      <c r="M6" s="67"/>
      <c r="N6" s="65">
        <f t="shared" ref="N6" si="3">K6+L6+M6</f>
        <v>5105.7199999999993</v>
      </c>
      <c r="O6" s="26"/>
      <c r="P6" s="27"/>
    </row>
    <row r="7" spans="1:18" ht="15.75" thickTop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2"/>
      <c r="Q7" s="11"/>
      <c r="R7" s="9"/>
    </row>
    <row r="8" spans="1:18" x14ac:dyDescent="0.2">
      <c r="A8" s="21"/>
      <c r="B8" s="19"/>
      <c r="C8" s="22"/>
      <c r="D8" s="23"/>
      <c r="E8" s="24"/>
      <c r="F8" s="24"/>
      <c r="G8" s="23"/>
      <c r="I8" s="8"/>
      <c r="J8" s="8"/>
      <c r="K8" s="8"/>
      <c r="L8" s="8"/>
      <c r="M8" s="8"/>
      <c r="N8" s="8"/>
      <c r="O8" s="8"/>
      <c r="P8" s="8"/>
    </row>
    <row r="9" spans="1:18" x14ac:dyDescent="0.2">
      <c r="A9" s="43"/>
      <c r="B9" s="45"/>
      <c r="C9" s="46"/>
      <c r="D9" s="47"/>
      <c r="E9" s="48"/>
      <c r="F9" s="35"/>
      <c r="G9" s="38"/>
      <c r="H9" s="43"/>
      <c r="I9" s="35"/>
      <c r="J9" s="34"/>
      <c r="K9" s="35"/>
      <c r="L9" s="41"/>
      <c r="M9" s="41"/>
      <c r="N9" s="35"/>
      <c r="O9" s="35"/>
      <c r="P9" s="8"/>
    </row>
    <row r="10" spans="1:18" ht="23.1" customHeight="1" x14ac:dyDescent="0.2">
      <c r="A10" s="43"/>
      <c r="B10" s="45"/>
      <c r="C10" s="46"/>
      <c r="D10" s="47"/>
      <c r="E10" s="48"/>
      <c r="F10" s="35"/>
      <c r="G10" s="38"/>
      <c r="H10" s="38"/>
      <c r="I10" s="35"/>
      <c r="J10" s="34"/>
      <c r="K10" s="35"/>
      <c r="L10" s="41"/>
      <c r="M10" s="41"/>
      <c r="N10" s="35"/>
      <c r="O10" s="35"/>
      <c r="P10" s="8"/>
    </row>
    <row r="11" spans="1:18" ht="17.100000000000001" customHeight="1" x14ac:dyDescent="0.2">
      <c r="A11" s="43"/>
      <c r="B11" s="45"/>
      <c r="C11" s="49"/>
      <c r="D11" s="47"/>
      <c r="E11" s="48"/>
      <c r="F11" s="35"/>
      <c r="G11" s="38"/>
      <c r="H11" s="38"/>
      <c r="I11" s="35"/>
      <c r="J11" s="34"/>
      <c r="K11" s="35"/>
      <c r="L11" s="41"/>
      <c r="M11" s="41"/>
      <c r="N11" s="34"/>
      <c r="O11" s="35"/>
      <c r="P11" s="8"/>
    </row>
    <row r="12" spans="1:18" x14ac:dyDescent="0.2">
      <c r="A12" s="43"/>
      <c r="B12" s="45"/>
      <c r="C12" s="43"/>
      <c r="D12" s="47"/>
      <c r="E12" s="48"/>
      <c r="F12" s="35"/>
      <c r="G12" s="38"/>
      <c r="H12" s="45"/>
      <c r="I12" s="35"/>
      <c r="J12" s="50"/>
      <c r="K12" s="38"/>
      <c r="L12" s="41"/>
      <c r="M12" s="41"/>
      <c r="N12" s="34"/>
      <c r="O12" s="35"/>
      <c r="P12" s="8"/>
    </row>
    <row r="13" spans="1:18" x14ac:dyDescent="0.2">
      <c r="A13" s="43"/>
      <c r="B13" s="51"/>
      <c r="C13" s="43"/>
      <c r="D13" s="43"/>
      <c r="E13" s="45"/>
      <c r="F13" s="43"/>
      <c r="G13" s="38"/>
      <c r="H13" s="45"/>
      <c r="I13" s="35"/>
      <c r="J13" s="35"/>
      <c r="K13" s="38"/>
      <c r="L13" s="41"/>
      <c r="M13" s="41"/>
      <c r="N13" s="35"/>
      <c r="O13" s="35"/>
      <c r="P13" s="8"/>
    </row>
    <row r="14" spans="1:18" x14ac:dyDescent="0.2">
      <c r="A14" s="43"/>
      <c r="B14" s="43"/>
      <c r="C14" s="44"/>
      <c r="D14" s="44"/>
      <c r="E14" s="52"/>
      <c r="F14" s="35"/>
      <c r="G14" s="35"/>
      <c r="H14" s="45"/>
      <c r="I14" s="35"/>
      <c r="J14" s="35"/>
      <c r="K14" s="38"/>
      <c r="L14" s="41"/>
      <c r="M14" s="41"/>
      <c r="N14" s="35"/>
      <c r="O14" s="35"/>
      <c r="P14" s="8"/>
    </row>
    <row r="15" spans="1:18" x14ac:dyDescent="0.2">
      <c r="A15" s="44"/>
      <c r="B15" s="45"/>
      <c r="C15" s="43"/>
      <c r="D15" s="43"/>
      <c r="E15" s="48"/>
      <c r="F15" s="35"/>
      <c r="G15" s="35"/>
      <c r="H15" s="53"/>
      <c r="I15" s="35"/>
      <c r="J15" s="35"/>
      <c r="K15" s="35"/>
      <c r="L15" s="41"/>
      <c r="M15" s="41"/>
      <c r="N15" s="35"/>
      <c r="O15" s="35"/>
      <c r="P15" s="8"/>
    </row>
    <row r="16" spans="1:18" ht="15.75" x14ac:dyDescent="0.25">
      <c r="A16" s="43"/>
      <c r="B16" s="45"/>
      <c r="C16" s="54"/>
      <c r="D16" s="44"/>
      <c r="E16" s="55"/>
      <c r="F16" s="35"/>
      <c r="G16" s="35"/>
      <c r="H16" s="56"/>
      <c r="I16" s="35"/>
      <c r="J16" s="35"/>
      <c r="K16" s="35"/>
      <c r="L16" s="41"/>
      <c r="M16" s="41"/>
      <c r="N16" s="35"/>
      <c r="O16" s="35"/>
      <c r="P16" s="8"/>
    </row>
    <row r="17" spans="1:16" x14ac:dyDescent="0.2">
      <c r="A17" s="35"/>
      <c r="B17" s="38"/>
      <c r="C17" s="38"/>
      <c r="D17" s="38"/>
      <c r="E17" s="38"/>
      <c r="F17" s="35"/>
      <c r="G17" s="35"/>
      <c r="H17" s="57"/>
      <c r="I17" s="35"/>
      <c r="J17" s="35"/>
      <c r="K17" s="35"/>
      <c r="L17" s="41"/>
      <c r="M17" s="41"/>
      <c r="N17" s="35"/>
      <c r="O17" s="35"/>
      <c r="P17" s="8"/>
    </row>
    <row r="18" spans="1:16" x14ac:dyDescent="0.2">
      <c r="A18" s="45"/>
      <c r="B18" s="38"/>
      <c r="C18" s="38"/>
      <c r="D18" s="38"/>
      <c r="E18" s="38"/>
      <c r="F18" s="35"/>
      <c r="G18" s="35"/>
      <c r="H18" s="35"/>
      <c r="I18" s="35"/>
      <c r="J18" s="35"/>
      <c r="K18" s="58"/>
      <c r="L18" s="41"/>
      <c r="M18" s="41"/>
      <c r="N18" s="35"/>
      <c r="O18" s="35"/>
      <c r="P18" s="8"/>
    </row>
    <row r="19" spans="1:16" x14ac:dyDescent="0.2">
      <c r="A19" s="38"/>
      <c r="B19" s="38"/>
      <c r="C19" s="35"/>
      <c r="D19" s="35"/>
      <c r="E19" s="33"/>
      <c r="F19" s="35"/>
      <c r="G19" s="38"/>
      <c r="H19" s="38"/>
      <c r="I19" s="38"/>
      <c r="J19" s="35"/>
      <c r="K19" s="58"/>
      <c r="L19" s="41"/>
      <c r="M19" s="41"/>
      <c r="N19" s="35"/>
      <c r="O19" s="35"/>
      <c r="P19" s="8"/>
    </row>
    <row r="20" spans="1:16" x14ac:dyDescent="0.2">
      <c r="A20" s="33"/>
      <c r="B20" s="34"/>
      <c r="C20" s="35"/>
      <c r="D20" s="35"/>
      <c r="E20" s="44"/>
      <c r="F20" s="35"/>
      <c r="G20" s="38"/>
      <c r="H20" s="38"/>
      <c r="I20" s="38"/>
      <c r="J20" s="43"/>
      <c r="K20" s="41"/>
      <c r="L20" s="41"/>
      <c r="M20" s="41"/>
      <c r="N20" s="35"/>
      <c r="O20" s="35"/>
      <c r="P20" s="8"/>
    </row>
    <row r="21" spans="1:16" x14ac:dyDescent="0.2">
      <c r="A21" s="35"/>
      <c r="B21" s="36"/>
      <c r="C21" s="35"/>
      <c r="D21" s="35"/>
      <c r="E21" s="38"/>
      <c r="F21" s="35"/>
      <c r="G21" s="38"/>
      <c r="H21" s="38"/>
      <c r="I21" s="38"/>
      <c r="J21" s="43"/>
      <c r="K21" s="41"/>
      <c r="L21" s="35"/>
      <c r="M21" s="34"/>
      <c r="N21" s="35"/>
      <c r="O21" s="35"/>
      <c r="P21" s="8"/>
    </row>
    <row r="22" spans="1:16" x14ac:dyDescent="0.2">
      <c r="A22" s="35"/>
      <c r="B22" s="37"/>
      <c r="C22" s="35"/>
      <c r="D22" s="35"/>
      <c r="E22" s="44"/>
      <c r="F22" s="35"/>
      <c r="G22" s="38"/>
      <c r="H22" s="38"/>
      <c r="I22" s="58"/>
      <c r="J22" s="43"/>
      <c r="K22" s="41"/>
      <c r="L22" s="35"/>
      <c r="M22" s="35"/>
      <c r="N22" s="33"/>
      <c r="O22" s="35"/>
      <c r="P22" s="8"/>
    </row>
    <row r="23" spans="1:16" x14ac:dyDescent="0.2">
      <c r="A23" s="35"/>
      <c r="B23" s="35"/>
      <c r="C23" s="38"/>
      <c r="D23" s="35"/>
      <c r="E23" s="35"/>
      <c r="F23" s="35"/>
      <c r="G23" s="38"/>
      <c r="H23" s="38"/>
      <c r="I23" s="58"/>
      <c r="J23" s="43"/>
      <c r="K23" s="41"/>
      <c r="L23" s="35"/>
      <c r="M23" s="59"/>
      <c r="N23" s="35"/>
      <c r="O23" s="35"/>
      <c r="P23" s="8"/>
    </row>
    <row r="24" spans="1:16" x14ac:dyDescent="0.2">
      <c r="A24" s="38"/>
      <c r="B24" s="35"/>
      <c r="C24" s="42"/>
      <c r="D24" s="35"/>
      <c r="E24" s="35"/>
      <c r="F24" s="35"/>
      <c r="G24" s="38"/>
      <c r="H24" s="38"/>
      <c r="I24" s="58"/>
      <c r="J24" s="35"/>
      <c r="K24" s="41"/>
      <c r="L24" s="60"/>
      <c r="M24" s="35"/>
      <c r="N24" s="35"/>
      <c r="O24" s="35"/>
      <c r="P24" s="8"/>
    </row>
    <row r="25" spans="1:16" s="23" customFormat="1" x14ac:dyDescent="0.2">
      <c r="A25" s="33"/>
      <c r="B25" s="39"/>
      <c r="C25" s="42"/>
      <c r="D25" s="38"/>
      <c r="E25" s="25"/>
      <c r="F25" s="24"/>
      <c r="I25" s="40"/>
      <c r="J25" s="24"/>
      <c r="K25" s="41"/>
      <c r="M25" s="24"/>
      <c r="N25" s="24"/>
      <c r="O25" s="24"/>
      <c r="P25" s="24"/>
    </row>
  </sheetData>
  <mergeCells count="2">
    <mergeCell ref="A1:N1"/>
    <mergeCell ref="A2:N2"/>
  </mergeCells>
  <printOptions horizontalCentered="1"/>
  <pageMargins left="0.11811023622047245" right="0.11811023622047245" top="0.35433070866141736" bottom="0.11811023622047245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Christopher Cowley</cp:lastModifiedBy>
  <cp:lastPrinted>2024-04-23T13:29:34Z</cp:lastPrinted>
  <dcterms:created xsi:type="dcterms:W3CDTF">2023-09-19T17:24:50Z</dcterms:created>
  <dcterms:modified xsi:type="dcterms:W3CDTF">2024-06-13T14:26:50Z</dcterms:modified>
</cp:coreProperties>
</file>