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LATION\DOCUMENTS TO BE TRANSLATED\Transparency\Proactive disclosure\2023-2024\Q2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L9" i="1"/>
  <c r="N20" i="1" l="1"/>
  <c r="Q20" i="1" s="1"/>
  <c r="J9" i="1" l="1"/>
  <c r="N13" i="1"/>
  <c r="Q13" i="1" s="1"/>
  <c r="N11" i="1" l="1"/>
  <c r="N12" i="1"/>
  <c r="N16" i="1"/>
  <c r="K9" i="1" l="1"/>
  <c r="Q11" i="1" l="1"/>
  <c r="Q12" i="1"/>
  <c r="Q16" i="1"/>
  <c r="N10" i="1" l="1"/>
  <c r="Q10" i="1" s="1"/>
  <c r="N9" i="1"/>
  <c r="Q9" i="1" s="1"/>
  <c r="N8" i="1"/>
  <c r="Q8" i="1" s="1"/>
  <c r="N6" i="1"/>
  <c r="Q6" i="1" s="1"/>
  <c r="N4" i="1"/>
  <c r="Q4" i="1" s="1"/>
</calcChain>
</file>

<file path=xl/sharedStrings.xml><?xml version="1.0" encoding="utf-8"?>
<sst xmlns="http://schemas.openxmlformats.org/spreadsheetml/2006/main" count="50" uniqueCount="43">
  <si>
    <t>Destination</t>
  </si>
  <si>
    <t>TOTAL</t>
  </si>
  <si>
    <t>Aileen Page</t>
  </si>
  <si>
    <t>Annik Wills</t>
  </si>
  <si>
    <t>Randy Ellsworth</t>
  </si>
  <si>
    <t>Annik reimbursed LAO a total of $25.89 on meal allowance for July.</t>
  </si>
  <si>
    <t>Ottawa</t>
  </si>
  <si>
    <t>Janet Budgell</t>
  </si>
  <si>
    <t>Rod Strain</t>
  </si>
  <si>
    <t>Windsor</t>
  </si>
  <si>
    <t>AIDE JURIDIQUE ONTARIO</t>
  </si>
  <si>
    <t>Nom</t>
  </si>
  <si>
    <t>Poste</t>
  </si>
  <si>
    <t>Objet</t>
  </si>
  <si>
    <t>Date du début</t>
  </si>
  <si>
    <t>Date de la fin</t>
  </si>
  <si>
    <t>Participants</t>
  </si>
  <si>
    <t>Autres participants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</si>
  <si>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</si>
  <si>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</si>
  <si>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</si>
  <si>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</si>
  <si>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</si>
  <si>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</si>
  <si>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</si>
  <si>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 xml:space="preserve">V.-P., Opérations </t>
  </si>
  <si>
    <t>V.-P., Stratégies et 
Affaires publiques</t>
  </si>
  <si>
    <t>V.-P., Section des 
domaines de pratique 
des cliniques</t>
  </si>
  <si>
    <t>V.-P., Régions</t>
  </si>
  <si>
    <t>V.-P., Avocate générale</t>
  </si>
  <si>
    <t>1er juillet 2023</t>
  </si>
  <si>
    <t>30 sept. 2023</t>
  </si>
  <si>
    <t>Ottawa à Montréal</t>
  </si>
  <si>
    <t>V.-P.</t>
  </si>
  <si>
    <t>Randy et Lisa Q.</t>
  </si>
  <si>
    <t>District de l'Est</t>
  </si>
  <si>
    <t>Via Rail et Porter Airline</t>
  </si>
  <si>
    <t>Réservation d'un vol pour Windsor afin de participer à la réunion.</t>
  </si>
  <si>
    <t>Aucune déclaration de dépense de transport pour le deuxième trimestre, du 1er juillet au 30 septembre 2023.</t>
  </si>
  <si>
    <t>Dépenses accessoires</t>
  </si>
  <si>
    <t>Aucune déclaration de dépense pour le deuxième trimestre, du 1er juillet au 30 septembre 2023.</t>
  </si>
  <si>
    <t>Kilométrage de Toronto à Ottawa, aller et retour, afin de participer à la journée de planification de la région de l'Est (548 km x 40 = 219,20 $) (OOP Exp).</t>
  </si>
  <si>
    <t>Relevé des dépenses du 2è trimestre - 1er juillet au 30 septembre 2023 - des V.-P.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</si>
</sst>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\ [$$-C0C]_ ;\-#,##0.00\ [$$-C0C]\ "/>
  </numFmts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2" xfId="0" applyBorder="1"/>
    <xf numFmtId="0" fontId="1" fillId="0" borderId="13" xfId="0" applyFont="1" applyBorder="1" applyAlignment="1">
      <alignment horizontal="center" wrapText="1"/>
    </xf>
    <xf numFmtId="0" fontId="0" fillId="0" borderId="15" xfId="0" applyBorder="1"/>
    <xf numFmtId="0" fontId="1" fillId="0" borderId="2" xfId="0" applyFont="1" applyBorder="1" applyAlignment="1">
      <alignment horizontal="center" wrapText="1"/>
    </xf>
    <xf numFmtId="0" fontId="1" fillId="0" borderId="17" xfId="0" applyFont="1" applyBorder="1"/>
    <xf numFmtId="0" fontId="5" fillId="0" borderId="5" xfId="0" applyFont="1" applyBorder="1"/>
    <xf numFmtId="0" fontId="4" fillId="0" borderId="6" xfId="0" applyFont="1" applyBorder="1" applyAlignment="1">
      <alignment wrapText="1"/>
    </xf>
    <xf numFmtId="14" fontId="4" fillId="0" borderId="6" xfId="0" applyNumberFormat="1" applyFont="1" applyBorder="1"/>
    <xf numFmtId="0" fontId="4" fillId="0" borderId="6" xfId="0" applyFont="1" applyBorder="1"/>
    <xf numFmtId="0" fontId="4" fillId="0" borderId="14" xfId="0" applyFont="1" applyBorder="1"/>
    <xf numFmtId="0" fontId="4" fillId="0" borderId="5" xfId="0" applyFont="1" applyBorder="1"/>
    <xf numFmtId="0" fontId="5" fillId="0" borderId="6" xfId="0" applyFont="1" applyBorder="1"/>
    <xf numFmtId="0" fontId="5" fillId="0" borderId="19" xfId="0" applyFont="1" applyBorder="1"/>
    <xf numFmtId="0" fontId="5" fillId="0" borderId="20" xfId="0" applyFont="1" applyBorder="1" applyAlignment="1">
      <alignment wrapText="1"/>
    </xf>
    <xf numFmtId="0" fontId="4" fillId="0" borderId="21" xfId="0" applyFont="1" applyBorder="1" applyAlignment="1">
      <alignment wrapText="1"/>
    </xf>
    <xf numFmtId="14" fontId="4" fillId="0" borderId="21" xfId="0" applyNumberFormat="1" applyFont="1" applyBorder="1"/>
    <xf numFmtId="0" fontId="4" fillId="0" borderId="21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6" xfId="0" applyFont="1" applyBorder="1"/>
    <xf numFmtId="0" fontId="0" fillId="0" borderId="27" xfId="0" applyBorder="1"/>
    <xf numFmtId="0" fontId="4" fillId="0" borderId="19" xfId="0" applyFont="1" applyBorder="1" applyAlignment="1">
      <alignment wrapText="1"/>
    </xf>
    <xf numFmtId="0" fontId="4" fillId="0" borderId="19" xfId="0" applyFont="1" applyBorder="1"/>
    <xf numFmtId="0" fontId="4" fillId="0" borderId="0" xfId="0" applyFont="1"/>
    <xf numFmtId="44" fontId="4" fillId="0" borderId="21" xfId="1" applyFont="1" applyBorder="1"/>
    <xf numFmtId="44" fontId="4" fillId="0" borderId="20" xfId="1" applyFont="1" applyBorder="1"/>
    <xf numFmtId="44" fontId="5" fillId="0" borderId="18" xfId="1" applyFont="1" applyBorder="1"/>
    <xf numFmtId="44" fontId="4" fillId="0" borderId="22" xfId="1" applyFont="1" applyBorder="1"/>
    <xf numFmtId="44" fontId="4" fillId="0" borderId="6" xfId="1" applyFont="1" applyBorder="1"/>
    <xf numFmtId="44" fontId="4" fillId="0" borderId="11" xfId="1" applyFont="1" applyBorder="1"/>
    <xf numFmtId="44" fontId="5" fillId="0" borderId="16" xfId="1" applyFont="1" applyBorder="1"/>
    <xf numFmtId="44" fontId="4" fillId="0" borderId="14" xfId="1" applyFont="1" applyBorder="1"/>
    <xf numFmtId="0" fontId="6" fillId="0" borderId="0" xfId="0" applyFont="1"/>
    <xf numFmtId="44" fontId="6" fillId="0" borderId="0" xfId="1" applyFont="1"/>
    <xf numFmtId="44" fontId="7" fillId="0" borderId="0" xfId="1" applyFont="1"/>
    <xf numFmtId="0" fontId="5" fillId="0" borderId="11" xfId="0" applyFont="1" applyBorder="1"/>
    <xf numFmtId="44" fontId="7" fillId="0" borderId="0" xfId="0" applyNumberFormat="1" applyFont="1"/>
    <xf numFmtId="0" fontId="5" fillId="0" borderId="5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/>
    </xf>
    <xf numFmtId="44" fontId="4" fillId="0" borderId="0" xfId="1" applyFont="1" applyBorder="1"/>
    <xf numFmtId="44" fontId="6" fillId="0" borderId="0" xfId="1" quotePrefix="1" applyFont="1" applyBorder="1"/>
    <xf numFmtId="0" fontId="4" fillId="0" borderId="5" xfId="0" applyFont="1" applyFill="1" applyBorder="1" applyAlignment="1">
      <alignment wrapText="1"/>
    </xf>
    <xf numFmtId="2" fontId="0" fillId="0" borderId="0" xfId="0" applyNumberFormat="1"/>
    <xf numFmtId="2" fontId="6" fillId="0" borderId="0" xfId="0" applyNumberFormat="1" applyFont="1"/>
    <xf numFmtId="0" fontId="5" fillId="0" borderId="0" xfId="0" applyFont="1"/>
    <xf numFmtId="2" fontId="7" fillId="0" borderId="0" xfId="0" applyNumberFormat="1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2" fontId="9" fillId="0" borderId="0" xfId="0" applyNumberFormat="1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8" xfId="0" applyFont="1" applyBorder="1"/>
    <xf numFmtId="0" fontId="0" fillId="0" borderId="22" xfId="0" applyBorder="1"/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0" borderId="6" xfId="0" applyFont="1" applyFill="1" applyBorder="1"/>
    <xf numFmtId="0" fontId="4" fillId="0" borderId="21" xfId="0" applyFont="1" applyFill="1" applyBorder="1"/>
    <xf numFmtId="0" fontId="4" fillId="0" borderId="28" xfId="0" applyFont="1" applyFill="1" applyBorder="1"/>
    <xf numFmtId="164" fontId="4" fillId="0" borderId="6" xfId="1" applyNumberFormat="1" applyFont="1" applyBorder="1"/>
    <xf numFmtId="164" fontId="4" fillId="0" borderId="11" xfId="1" applyNumberFormat="1" applyFont="1" applyBorder="1"/>
    <xf numFmtId="164" fontId="5" fillId="0" borderId="16" xfId="1" applyNumberFormat="1" applyFont="1" applyBorder="1"/>
    <xf numFmtId="164" fontId="4" fillId="0" borderId="14" xfId="1" applyNumberFormat="1" applyFont="1" applyBorder="1"/>
    <xf numFmtId="164" fontId="4" fillId="0" borderId="21" xfId="1" applyNumberFormat="1" applyFont="1" applyBorder="1"/>
    <xf numFmtId="164" fontId="4" fillId="0" borderId="20" xfId="1" applyNumberFormat="1" applyFont="1" applyBorder="1"/>
    <xf numFmtId="164" fontId="5" fillId="0" borderId="18" xfId="1" applyNumberFormat="1" applyFont="1" applyBorder="1"/>
    <xf numFmtId="164" fontId="4" fillId="0" borderId="22" xfId="1" applyNumberFormat="1" applyFont="1" applyBorder="1"/>
    <xf numFmtId="164" fontId="4" fillId="0" borderId="19" xfId="1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pane ySplit="3" topLeftCell="A13" activePane="bottomLeft" state="frozen"/>
      <selection activeCell="F1" sqref="F1"/>
      <selection pane="bottomLeft" activeCell="A2" sqref="A2:Q2"/>
    </sheetView>
  </sheetViews>
  <sheetFormatPr defaultRowHeight="15" x14ac:dyDescent="0.2"/>
  <cols>
    <col min="1" max="1" width="16.77734375" customWidth="1"/>
    <col min="2" max="2" width="12.21875" customWidth="1"/>
    <col min="3" max="3" width="17.5546875" customWidth="1"/>
    <col min="4" max="4" width="9.6640625" customWidth="1"/>
    <col min="5" max="5" width="8.77734375" customWidth="1"/>
    <col min="6" max="6" width="12.109375" customWidth="1"/>
    <col min="7" max="7" width="11.88671875" customWidth="1"/>
    <col min="8" max="8" width="10.77734375" customWidth="1"/>
    <col min="9" max="9" width="6.5546875" customWidth="1"/>
    <col min="10" max="10" width="14.21875" customWidth="1"/>
    <col min="11" max="11" width="15.21875" customWidth="1"/>
    <col min="13" max="13" width="11.88671875" customWidth="1"/>
    <col min="14" max="14" width="12" customWidth="1"/>
    <col min="15" max="15" width="10.21875" customWidth="1"/>
    <col min="16" max="16" width="9.77734375" customWidth="1"/>
    <col min="21" max="21" width="11.21875" customWidth="1"/>
  </cols>
  <sheetData>
    <row r="1" spans="1:21" ht="18" x14ac:dyDescent="0.25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1" ht="18.75" thickBot="1" x14ac:dyDescent="0.3">
      <c r="A2" s="83" t="s">
        <v>42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21" ht="48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0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6" t="s">
        <v>39</v>
      </c>
      <c r="N3" s="10" t="s">
        <v>22</v>
      </c>
      <c r="O3" s="8" t="s">
        <v>23</v>
      </c>
      <c r="P3" s="6" t="s">
        <v>24</v>
      </c>
      <c r="Q3" s="10" t="s">
        <v>1</v>
      </c>
    </row>
    <row r="4" spans="1:21" ht="16.5" thickTop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  <c r="N4" s="27">
        <f>SUM(I4:M4)</f>
        <v>0</v>
      </c>
      <c r="O4" s="28"/>
      <c r="P4" s="26"/>
      <c r="Q4" s="27">
        <f>N4+O4+P4</f>
        <v>0</v>
      </c>
    </row>
    <row r="5" spans="1:21" ht="33.6" customHeight="1" x14ac:dyDescent="0.25">
      <c r="A5" s="60"/>
      <c r="B5" s="61"/>
      <c r="C5" s="62"/>
      <c r="D5" s="62"/>
      <c r="E5" s="62"/>
      <c r="F5" s="62"/>
      <c r="G5" s="62"/>
      <c r="H5" s="62"/>
      <c r="I5" s="62"/>
      <c r="J5" s="62"/>
      <c r="K5" s="62"/>
      <c r="L5" s="62"/>
      <c r="M5" s="61"/>
      <c r="N5" s="63"/>
      <c r="O5" s="64"/>
      <c r="P5" s="61"/>
      <c r="Q5" s="63"/>
      <c r="S5" s="31"/>
      <c r="T5" s="65"/>
      <c r="U5" s="47"/>
    </row>
    <row r="6" spans="1:21" ht="48" x14ac:dyDescent="0.2">
      <c r="A6" s="19" t="s">
        <v>2</v>
      </c>
      <c r="B6" s="20" t="s">
        <v>26</v>
      </c>
      <c r="C6" s="69" t="s">
        <v>40</v>
      </c>
      <c r="D6" s="22" t="s">
        <v>30</v>
      </c>
      <c r="E6" s="22" t="s">
        <v>31</v>
      </c>
      <c r="F6" s="23"/>
      <c r="G6" s="23"/>
      <c r="H6" s="23"/>
      <c r="I6" s="32"/>
      <c r="J6" s="32"/>
      <c r="K6" s="32"/>
      <c r="L6" s="32"/>
      <c r="M6" s="33"/>
      <c r="N6" s="34">
        <f t="shared" ref="N6:N20" si="0">SUM(I6:M6)</f>
        <v>0</v>
      </c>
      <c r="O6" s="35"/>
      <c r="P6" s="33"/>
      <c r="Q6" s="34">
        <f>N6+O6+P6</f>
        <v>0</v>
      </c>
      <c r="S6" s="54"/>
      <c r="T6" s="66"/>
      <c r="U6" s="42"/>
    </row>
    <row r="7" spans="1:21" x14ac:dyDescent="0.2">
      <c r="A7" s="12"/>
      <c r="B7" s="67"/>
      <c r="C7" s="68"/>
      <c r="D7" s="14"/>
      <c r="E7" s="14"/>
      <c r="F7" s="15"/>
      <c r="G7" s="15"/>
      <c r="H7" s="15"/>
      <c r="I7" s="36"/>
      <c r="J7" s="36"/>
      <c r="K7" s="36"/>
      <c r="L7" s="36"/>
      <c r="M7" s="37"/>
      <c r="N7" s="38"/>
      <c r="O7" s="39"/>
      <c r="P7" s="37"/>
      <c r="Q7" s="38"/>
      <c r="S7" s="54"/>
      <c r="T7" s="66"/>
      <c r="U7" s="42"/>
    </row>
    <row r="8" spans="1:21" x14ac:dyDescent="0.2">
      <c r="A8" s="17"/>
      <c r="B8" s="15"/>
      <c r="C8" s="70"/>
      <c r="D8" s="15"/>
      <c r="E8" s="15"/>
      <c r="F8" s="15"/>
      <c r="G8" s="15"/>
      <c r="H8" s="15"/>
      <c r="I8" s="73"/>
      <c r="J8" s="73"/>
      <c r="K8" s="73"/>
      <c r="L8" s="73"/>
      <c r="M8" s="74"/>
      <c r="N8" s="75">
        <f t="shared" si="0"/>
        <v>0</v>
      </c>
      <c r="O8" s="76"/>
      <c r="P8" s="74"/>
      <c r="Q8" s="75">
        <f t="shared" ref="Q8:Q20" si="1">N8+O8+P8</f>
        <v>0</v>
      </c>
      <c r="S8" s="56"/>
    </row>
    <row r="9" spans="1:21" ht="19.149999999999999" customHeight="1" x14ac:dyDescent="0.2">
      <c r="A9" s="12" t="s">
        <v>3</v>
      </c>
      <c r="B9" s="18" t="s">
        <v>25</v>
      </c>
      <c r="C9" s="70" t="s">
        <v>36</v>
      </c>
      <c r="D9" s="14" t="s">
        <v>30</v>
      </c>
      <c r="E9" s="14" t="s">
        <v>31</v>
      </c>
      <c r="F9" s="15" t="s">
        <v>32</v>
      </c>
      <c r="G9" s="15" t="s">
        <v>33</v>
      </c>
      <c r="H9" s="15"/>
      <c r="I9" s="73">
        <v>348.76</v>
      </c>
      <c r="J9" s="73">
        <f>307.36+19.26+72-30.51</f>
        <v>368.11</v>
      </c>
      <c r="K9" s="73">
        <f>735.42+1146.3+217.41</f>
        <v>2099.1299999999997</v>
      </c>
      <c r="L9" s="73">
        <f>22.5+12.5+22.5+10+45+45+45</f>
        <v>202.5</v>
      </c>
      <c r="M9" s="74"/>
      <c r="N9" s="75">
        <f t="shared" si="0"/>
        <v>3018.4999999999995</v>
      </c>
      <c r="O9" s="76"/>
      <c r="P9" s="74"/>
      <c r="Q9" s="75">
        <f t="shared" si="1"/>
        <v>3018.4999999999995</v>
      </c>
      <c r="S9" s="56"/>
      <c r="T9" s="56"/>
    </row>
    <row r="10" spans="1:21" ht="36" x14ac:dyDescent="0.2">
      <c r="A10" s="51" t="s">
        <v>5</v>
      </c>
      <c r="B10" s="15"/>
      <c r="C10" s="70"/>
      <c r="D10" s="15"/>
      <c r="E10" s="15"/>
      <c r="F10" s="15"/>
      <c r="G10" s="15"/>
      <c r="H10" s="15"/>
      <c r="I10" s="73"/>
      <c r="J10" s="73"/>
      <c r="K10" s="73"/>
      <c r="L10" s="73"/>
      <c r="M10" s="74"/>
      <c r="N10" s="75">
        <f t="shared" si="0"/>
        <v>0</v>
      </c>
      <c r="O10" s="76"/>
      <c r="P10" s="74"/>
      <c r="Q10" s="75">
        <f t="shared" si="1"/>
        <v>0</v>
      </c>
      <c r="S10" s="57"/>
      <c r="T10" s="56"/>
      <c r="U10" s="42"/>
    </row>
    <row r="11" spans="1:21" x14ac:dyDescent="0.2">
      <c r="A11" s="29"/>
      <c r="B11" s="23"/>
      <c r="C11" s="71"/>
      <c r="D11" s="23"/>
      <c r="E11" s="23"/>
      <c r="F11" s="23"/>
      <c r="G11" s="23"/>
      <c r="H11" s="23"/>
      <c r="I11" s="77"/>
      <c r="J11" s="77"/>
      <c r="K11" s="77"/>
      <c r="L11" s="77"/>
      <c r="M11" s="78"/>
      <c r="N11" s="79">
        <f t="shared" si="0"/>
        <v>0</v>
      </c>
      <c r="O11" s="80"/>
      <c r="P11" s="78"/>
      <c r="Q11" s="79">
        <f t="shared" si="1"/>
        <v>0</v>
      </c>
    </row>
    <row r="12" spans="1:21" x14ac:dyDescent="0.2">
      <c r="A12" s="17"/>
      <c r="B12" s="15"/>
      <c r="C12" s="72"/>
      <c r="D12" s="16"/>
      <c r="E12" s="15"/>
      <c r="F12" s="15"/>
      <c r="G12" s="15"/>
      <c r="H12" s="15"/>
      <c r="I12" s="73"/>
      <c r="J12" s="73"/>
      <c r="K12" s="73"/>
      <c r="L12" s="73"/>
      <c r="M12" s="74"/>
      <c r="N12" s="75">
        <f t="shared" si="0"/>
        <v>0</v>
      </c>
      <c r="O12" s="76"/>
      <c r="P12" s="74"/>
      <c r="Q12" s="75">
        <f t="shared" si="1"/>
        <v>0</v>
      </c>
    </row>
    <row r="13" spans="1:21" ht="60" x14ac:dyDescent="0.2">
      <c r="A13" s="12" t="s">
        <v>7</v>
      </c>
      <c r="B13" s="43" t="s">
        <v>29</v>
      </c>
      <c r="C13" s="69" t="s">
        <v>38</v>
      </c>
      <c r="D13" s="16"/>
      <c r="E13" s="15"/>
      <c r="F13" s="15"/>
      <c r="G13" s="15"/>
      <c r="H13" s="15"/>
      <c r="I13" s="73"/>
      <c r="J13" s="73"/>
      <c r="K13" s="73"/>
      <c r="L13" s="73"/>
      <c r="M13" s="74"/>
      <c r="N13" s="75">
        <f t="shared" si="0"/>
        <v>0</v>
      </c>
      <c r="O13" s="76"/>
      <c r="P13" s="74">
        <v>0</v>
      </c>
      <c r="Q13" s="75">
        <f t="shared" si="1"/>
        <v>0</v>
      </c>
      <c r="S13" s="56"/>
      <c r="T13" s="56"/>
      <c r="U13" s="47"/>
    </row>
    <row r="14" spans="1:21" x14ac:dyDescent="0.2">
      <c r="A14" s="30"/>
      <c r="B14" s="21"/>
      <c r="C14" s="23"/>
      <c r="D14" s="23"/>
      <c r="E14" s="23"/>
      <c r="F14" s="23"/>
      <c r="G14" s="23"/>
      <c r="H14" s="23"/>
      <c r="I14" s="77"/>
      <c r="J14" s="77"/>
      <c r="K14" s="77"/>
      <c r="L14" s="77"/>
      <c r="M14" s="78"/>
      <c r="N14" s="79"/>
      <c r="O14" s="80"/>
      <c r="P14" s="78"/>
      <c r="Q14" s="79"/>
      <c r="S14" s="58"/>
      <c r="T14" s="56"/>
      <c r="U14" s="42"/>
    </row>
    <row r="15" spans="1:21" x14ac:dyDescent="0.2">
      <c r="A15" s="17"/>
      <c r="B15" s="15"/>
      <c r="C15" s="15"/>
      <c r="D15" s="15"/>
      <c r="E15" s="15"/>
      <c r="F15" s="15"/>
      <c r="G15" s="15"/>
      <c r="H15" s="15"/>
      <c r="I15" s="73"/>
      <c r="J15" s="73"/>
      <c r="K15" s="73"/>
      <c r="L15" s="73"/>
      <c r="M15" s="74"/>
      <c r="N15" s="75"/>
      <c r="O15" s="76"/>
      <c r="P15" s="74"/>
      <c r="Q15" s="75"/>
    </row>
    <row r="16" spans="1:21" ht="72" x14ac:dyDescent="0.2">
      <c r="A16" s="12" t="s">
        <v>4</v>
      </c>
      <c r="B16" s="18" t="s">
        <v>28</v>
      </c>
      <c r="C16" s="13" t="s">
        <v>41</v>
      </c>
      <c r="D16" s="14" t="s">
        <v>30</v>
      </c>
      <c r="E16" s="14" t="s">
        <v>31</v>
      </c>
      <c r="F16" s="15" t="s">
        <v>6</v>
      </c>
      <c r="G16" s="15" t="s">
        <v>34</v>
      </c>
      <c r="H16" s="15" t="s">
        <v>35</v>
      </c>
      <c r="I16" s="73"/>
      <c r="J16" s="73">
        <f>219.2-15.76</f>
        <v>203.44</v>
      </c>
      <c r="K16" s="73"/>
      <c r="L16" s="73">
        <v>22.5</v>
      </c>
      <c r="M16" s="74"/>
      <c r="N16" s="75">
        <f t="shared" si="0"/>
        <v>225.94</v>
      </c>
      <c r="O16" s="76"/>
      <c r="P16" s="74"/>
      <c r="Q16" s="75">
        <f t="shared" si="1"/>
        <v>225.94</v>
      </c>
      <c r="R16" s="52"/>
      <c r="S16" s="59"/>
      <c r="T16" s="56"/>
    </row>
    <row r="17" spans="1:21" x14ac:dyDescent="0.2">
      <c r="A17" s="51"/>
      <c r="B17" s="15"/>
      <c r="C17" s="15"/>
      <c r="D17" s="15"/>
      <c r="E17" s="15"/>
      <c r="F17" s="15"/>
      <c r="G17" s="15"/>
      <c r="H17" s="15"/>
      <c r="I17" s="73"/>
      <c r="J17" s="73"/>
      <c r="K17" s="73"/>
      <c r="L17" s="73"/>
      <c r="M17" s="74"/>
      <c r="N17" s="75"/>
      <c r="O17" s="76"/>
      <c r="P17" s="74"/>
      <c r="Q17" s="75"/>
    </row>
    <row r="18" spans="1:21" x14ac:dyDescent="0.2">
      <c r="A18" s="30"/>
      <c r="B18" s="23"/>
      <c r="C18" s="23"/>
      <c r="D18" s="23"/>
      <c r="E18" s="23"/>
      <c r="F18" s="23"/>
      <c r="G18" s="23"/>
      <c r="H18" s="23"/>
      <c r="I18" s="77"/>
      <c r="J18" s="77"/>
      <c r="K18" s="77"/>
      <c r="L18" s="77"/>
      <c r="M18" s="78"/>
      <c r="N18" s="79"/>
      <c r="O18" s="81"/>
      <c r="P18" s="78"/>
      <c r="Q18" s="79"/>
      <c r="S18" s="58"/>
      <c r="T18" s="56"/>
      <c r="U18" s="42"/>
    </row>
    <row r="19" spans="1:21" x14ac:dyDescent="0.2">
      <c r="A19" s="12"/>
      <c r="B19" s="18"/>
      <c r="C19" s="15"/>
      <c r="D19" s="15"/>
      <c r="E19" s="15"/>
      <c r="F19" s="15"/>
      <c r="G19" s="15"/>
      <c r="H19" s="15"/>
      <c r="I19" s="73"/>
      <c r="J19" s="73"/>
      <c r="K19" s="73"/>
      <c r="L19" s="73"/>
      <c r="M19" s="74"/>
      <c r="N19" s="75"/>
      <c r="O19" s="76"/>
      <c r="P19" s="74"/>
      <c r="Q19" s="75"/>
    </row>
    <row r="20" spans="1:21" ht="48" x14ac:dyDescent="0.2">
      <c r="A20" s="45" t="s">
        <v>8</v>
      </c>
      <c r="B20" s="45" t="s">
        <v>27</v>
      </c>
      <c r="C20" s="13" t="s">
        <v>37</v>
      </c>
      <c r="D20" s="14" t="s">
        <v>30</v>
      </c>
      <c r="E20" s="14" t="s">
        <v>31</v>
      </c>
      <c r="F20" s="15" t="s">
        <v>9</v>
      </c>
      <c r="G20" s="15" t="s">
        <v>33</v>
      </c>
      <c r="H20" s="15"/>
      <c r="I20" s="73">
        <v>674.89</v>
      </c>
      <c r="J20" s="73"/>
      <c r="K20" s="73">
        <v>199.79</v>
      </c>
      <c r="L20" s="73"/>
      <c r="M20" s="74"/>
      <c r="N20" s="75">
        <f t="shared" si="0"/>
        <v>874.68</v>
      </c>
      <c r="O20" s="76"/>
      <c r="P20" s="74">
        <v>0</v>
      </c>
      <c r="Q20" s="75">
        <f t="shared" si="1"/>
        <v>874.68</v>
      </c>
      <c r="S20" s="56"/>
      <c r="T20" s="56"/>
    </row>
    <row r="21" spans="1:21" ht="16.5" thickBot="1" x14ac:dyDescent="0.3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7"/>
      <c r="N21" s="11"/>
      <c r="O21" s="9"/>
      <c r="P21" s="7"/>
      <c r="Q21" s="11"/>
      <c r="S21" s="56"/>
      <c r="T21" s="56"/>
    </row>
    <row r="22" spans="1:21" ht="15.75" thickTop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S22" s="57"/>
      <c r="T22" s="56"/>
      <c r="U22" s="42"/>
    </row>
    <row r="23" spans="1:21" x14ac:dyDescent="0.2">
      <c r="A23" s="40"/>
      <c r="B23" s="41"/>
      <c r="C23" s="40"/>
      <c r="F23" s="40"/>
      <c r="G23" s="40"/>
      <c r="H23" s="40"/>
      <c r="I23" s="40"/>
      <c r="L23" s="40"/>
      <c r="M23" s="40"/>
      <c r="N23" s="40"/>
      <c r="O23" s="40"/>
      <c r="P23" s="40"/>
      <c r="Q23" s="40"/>
      <c r="R23" s="40"/>
      <c r="S23" s="40"/>
    </row>
    <row r="24" spans="1:21" x14ac:dyDescent="0.2">
      <c r="A24" s="40"/>
      <c r="B24" s="49"/>
      <c r="C24" s="40"/>
      <c r="F24" s="40"/>
      <c r="G24" s="40"/>
      <c r="H24" s="40"/>
      <c r="I24" s="40"/>
      <c r="L24" s="40"/>
      <c r="M24" s="40"/>
      <c r="N24" s="40"/>
      <c r="O24" s="40"/>
      <c r="P24" s="40"/>
      <c r="Q24" s="40"/>
      <c r="R24" s="40"/>
      <c r="S24" s="40"/>
    </row>
    <row r="25" spans="1:21" ht="49.9" customHeight="1" x14ac:dyDescent="0.2">
      <c r="A25" s="40"/>
      <c r="B25" s="49"/>
      <c r="C25" s="47"/>
      <c r="F25" s="40"/>
      <c r="G25" s="40"/>
      <c r="H25" s="40"/>
      <c r="I25" s="40"/>
      <c r="L25" s="40"/>
      <c r="M25" s="40"/>
      <c r="N25" s="40"/>
      <c r="O25" s="40"/>
      <c r="P25" s="40"/>
      <c r="Q25" s="40"/>
      <c r="R25" s="40"/>
      <c r="S25" s="40"/>
    </row>
    <row r="26" spans="1:21" ht="24" customHeight="1" x14ac:dyDescent="0.2">
      <c r="A26" s="40"/>
      <c r="B26" s="49"/>
      <c r="C26" s="47"/>
      <c r="F26" s="40"/>
      <c r="G26" s="40"/>
      <c r="H26" s="40"/>
      <c r="I26" s="40"/>
      <c r="L26" s="40"/>
      <c r="M26" s="40"/>
      <c r="N26" s="40"/>
      <c r="O26" s="40"/>
      <c r="P26" s="40"/>
      <c r="Q26" s="40"/>
      <c r="R26" s="40"/>
      <c r="S26" s="40"/>
    </row>
    <row r="27" spans="1:21" x14ac:dyDescent="0.2">
      <c r="A27" s="40"/>
      <c r="B27" s="41"/>
      <c r="C27" s="40"/>
      <c r="F27" s="40"/>
      <c r="G27" s="40"/>
      <c r="H27" s="40"/>
      <c r="I27" s="40"/>
      <c r="L27" s="40"/>
      <c r="M27" s="40"/>
      <c r="O27" s="40"/>
      <c r="P27" s="40"/>
      <c r="Q27" s="40"/>
      <c r="R27" s="40"/>
      <c r="S27" s="40"/>
    </row>
    <row r="28" spans="1:21" x14ac:dyDescent="0.2">
      <c r="A28" s="40"/>
      <c r="B28" s="42"/>
      <c r="C28" s="40"/>
      <c r="F28" s="40"/>
      <c r="G28" s="40"/>
      <c r="H28" s="40"/>
      <c r="I28" s="40"/>
      <c r="L28" s="40"/>
      <c r="M28" s="40"/>
      <c r="O28" s="40"/>
      <c r="P28" s="40"/>
      <c r="Q28" s="40"/>
      <c r="R28" s="40"/>
      <c r="S28" s="40"/>
    </row>
    <row r="29" spans="1:21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O29" s="40"/>
      <c r="P29" s="40"/>
      <c r="Q29" s="40"/>
      <c r="R29" s="40"/>
      <c r="S29" s="40"/>
    </row>
    <row r="30" spans="1:21" x14ac:dyDescent="0.2">
      <c r="A30" s="40"/>
      <c r="B30" s="4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pans="1:21" x14ac:dyDescent="0.2">
      <c r="A31" s="40"/>
      <c r="B31" s="4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</row>
    <row r="32" spans="1:21" x14ac:dyDescent="0.2">
      <c r="A32" s="40"/>
      <c r="B32" s="41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</row>
    <row r="33" spans="1:19" x14ac:dyDescent="0.2">
      <c r="A33" s="40"/>
      <c r="B33" s="41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x14ac:dyDescent="0.2">
      <c r="A34" s="40"/>
      <c r="B34" s="4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</row>
    <row r="35" spans="1:19" x14ac:dyDescent="0.2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x14ac:dyDescent="0.2">
      <c r="A36" s="40"/>
      <c r="B36" s="41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  <row r="37" spans="1:19" x14ac:dyDescent="0.2">
      <c r="A37" s="40"/>
      <c r="B37" s="41"/>
      <c r="C37" s="47"/>
      <c r="D37" s="46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x14ac:dyDescent="0.2">
      <c r="A38" s="40"/>
      <c r="B38" s="4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x14ac:dyDescent="0.2">
      <c r="A40" s="40"/>
      <c r="B40" s="41"/>
      <c r="C40" s="40"/>
      <c r="D40" s="40"/>
      <c r="E40" s="40"/>
      <c r="F40" s="50"/>
      <c r="G40" s="40"/>
      <c r="H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x14ac:dyDescent="0.2">
      <c r="A41" s="40"/>
      <c r="B41" s="41"/>
      <c r="C41" s="40"/>
      <c r="D41" s="40"/>
      <c r="E41" s="40"/>
      <c r="F41" s="48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x14ac:dyDescent="0.2">
      <c r="A42" s="40"/>
      <c r="B42" s="41"/>
      <c r="C42" s="53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x14ac:dyDescent="0.2">
      <c r="A43" s="40"/>
      <c r="B43" s="42"/>
      <c r="C43" s="55"/>
      <c r="D43" s="31"/>
      <c r="E43" s="31"/>
      <c r="F43" s="31"/>
      <c r="G43" s="31"/>
      <c r="H43" s="31"/>
      <c r="I43" s="31"/>
      <c r="J43" s="31"/>
      <c r="K43" s="31"/>
      <c r="L43" s="31"/>
    </row>
    <row r="44" spans="1:19" x14ac:dyDescent="0.2">
      <c r="A44" s="31"/>
      <c r="B44" s="31"/>
      <c r="C44" s="54"/>
      <c r="D44" s="31"/>
      <c r="E44" s="31"/>
      <c r="F44" s="31"/>
      <c r="G44" s="31"/>
      <c r="H44" s="31"/>
      <c r="I44" s="31"/>
      <c r="J44" s="31"/>
      <c r="K44" s="31"/>
      <c r="L44" s="31"/>
    </row>
    <row r="45" spans="1:19" x14ac:dyDescent="0.2">
      <c r="A45" s="40"/>
      <c r="B45" s="41"/>
      <c r="C45" s="40"/>
      <c r="D45" s="31"/>
      <c r="E45" s="31"/>
      <c r="F45" s="31"/>
      <c r="G45" s="31"/>
      <c r="H45" s="31"/>
      <c r="I45" s="31"/>
      <c r="J45" s="31"/>
      <c r="K45" s="31"/>
      <c r="L45" s="31"/>
    </row>
    <row r="46" spans="1:19" x14ac:dyDescent="0.2">
      <c r="A46" s="40"/>
      <c r="B46" s="41"/>
      <c r="C46" s="40"/>
      <c r="D46" s="47"/>
      <c r="E46" s="31"/>
      <c r="F46" s="31"/>
      <c r="G46" s="31"/>
      <c r="H46" s="31"/>
      <c r="I46" s="31"/>
      <c r="J46" s="31"/>
      <c r="K46" s="31"/>
      <c r="L46" s="31"/>
    </row>
    <row r="47" spans="1:19" x14ac:dyDescent="0.2">
      <c r="A47" s="40"/>
      <c r="B47" s="44"/>
      <c r="C47" s="40"/>
      <c r="D47" s="31"/>
      <c r="E47" s="31"/>
      <c r="F47" s="31"/>
      <c r="G47" s="31"/>
      <c r="H47" s="31"/>
      <c r="I47" s="31"/>
      <c r="J47" s="31"/>
      <c r="K47" s="31"/>
      <c r="L47" s="31"/>
    </row>
    <row r="48" spans="1:19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2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</sheetData>
  <mergeCells count="2">
    <mergeCell ref="A1:Q1"/>
    <mergeCell ref="A2:Q2"/>
  </mergeCells>
  <printOptions horizontalCentered="1"/>
  <pageMargins left="0.11811023622047245" right="0.11811023622047245" top="0.35433070866141736" bottom="0.11811023622047245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Louis Ruso</cp:lastModifiedBy>
  <cp:lastPrinted>2023-11-20T16:24:57Z</cp:lastPrinted>
  <dcterms:created xsi:type="dcterms:W3CDTF">2023-09-19T17:24:50Z</dcterms:created>
  <dcterms:modified xsi:type="dcterms:W3CDTF">2024-01-03T18:27:22Z</dcterms:modified>
</cp:coreProperties>
</file>